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<sst xmlns="http://schemas.openxmlformats.org/spreadsheetml/2006/main" count="223" uniqueCount="99">
  <si>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</si>
  <si>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</si>
  <si>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</si>
  <si>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</si>
  <si>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</si>
  <si>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</si>
  <si>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</si>
  <si>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</si>
  <si>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</si>
  <si>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</si>
  <si>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</si>
  <si>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</si>
  <si>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</si>
  <si>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</si>
  <si>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</si>
  <si>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</si>
  <si>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</si>
  <si>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</si>
  <si>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</si>
  <si>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</si>
  <si>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</si>
  <si>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</si>
  <si>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</si>
  <si>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</si>
  <si>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</si>
  <si>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</si>
  <si>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</si>
  <si>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</si>
  <si>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</si>
  <si>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</si>
  <si>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</si>
  <si>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</si>
  <si>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</si>
  <si>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</si>
  <si>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</si>
  <si>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</si>
  <si>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</si>
  <si>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</si>
  <si>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</si>
  <si>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</si>
  <si>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</si>
  <si>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</si>
  <si>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</si>
  <si>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</si>
  <si>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</si>
  <si>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</si>
  <si>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</si>
  <si>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</si>
  <si>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</si>
  <si>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</si>
  <si>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</si>
  <si>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</si>
  <si>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</si>
  <si>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</si>
  <si>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</si>
  <si>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</si>
  <si>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</si>
  <si>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</si>
  <si>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</si>
  <si>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</si>
  <si>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</si>
  <si>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</si>
  <si>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</si>
  <si>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</si>
  <si>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</si>
  <si>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</si>
  <si>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</si>
  <si>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</si>
  <si>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</si>
  <si>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</si>
  <si>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</si>
  <si>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</si>
  <si>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</si>
  <si>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</si>
  <si>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</si>
  <si>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</si>
  <si>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</si>
  <si>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</si>
  <si>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</si>
  <si>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</si>
  <si>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</si>
  <si>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</si>
  <si>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</si>
  <si>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</si>
  <si>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</si>
  <si>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</si>
  <si>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</si>
  <si>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</si>
  <si>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</si>
  <si>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</si>
  <si>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</si>
  <si>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</si>
  <si>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</si>
  <si>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</si>
  <si>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23.05.2018р. :</t>
  </si>
  <si>
    <t>станом на 31.05.2018</t>
  </si>
  <si>
    <r>
      <t xml:space="preserve">станом на 31.05.2018р.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</si>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</sst>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1"/>
      <color indexed="8"/>
      <name val="Times New Roman"/>
      <family val="1"/>
    </font>
    <font>
      <sz val="3.3"/>
      <color indexed="8"/>
      <name val="Times New Roman"/>
      <family val="1"/>
    </font>
    <font>
      <sz val="6.05"/>
      <color indexed="8"/>
      <name val="Times New Roman"/>
      <family val="1"/>
    </font>
    <font>
      <sz val="7.2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4992"/>
        <c:crosses val="autoZero"/>
        <c:auto val="0"/>
        <c:lblOffset val="100"/>
        <c:tickLblSkip val="1"/>
        <c:noMultiLvlLbl val="0"/>
      </c:catAx>
      <c:valAx>
        <c:axId val="464449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170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978"/>
        <c:crosses val="autoZero"/>
        <c:auto val="0"/>
        <c:lblOffset val="100"/>
        <c:tickLblSkip val="1"/>
        <c:noMultiLvlLbl val="0"/>
      </c:catAx>
      <c:valAx>
        <c:axId val="39479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517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 val="autoZero"/>
        <c:auto val="0"/>
        <c:lblOffset val="100"/>
        <c:tickLblSkip val="1"/>
        <c:noMultiLvlLbl val="0"/>
      </c:catAx>
      <c:valAx>
        <c:axId val="513507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318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 val="autoZero"/>
        <c:auto val="0"/>
        <c:lblOffset val="100"/>
        <c:tickLblSkip val="1"/>
        <c:noMultiLvlLbl val="0"/>
      </c:catAx>
      <c:valAx>
        <c:axId val="657718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8632"/>
        <c:crosses val="autoZero"/>
        <c:auto val="0"/>
        <c:lblOffset val="100"/>
        <c:tickLblSkip val="1"/>
        <c:noMultiLvlLbl val="0"/>
      </c:catAx>
      <c:valAx>
        <c:axId val="259186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1941097"/>
        <c:axId val="19034418"/>
      </c:bar3D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1097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092035"/>
        <c:axId val="65392860"/>
      </c:bar3D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155 348,8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660 565,7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- 9 626,5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644 575,1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+ 15 990,5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2">
        <row r="6">
          <cell r="G6">
            <v>1882.29</v>
          </cell>
          <cell r="K6">
            <v>2090605.3799999983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F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4" sqref="R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96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7286.111499999999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7286.1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7286.1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7286.1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7286.1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7286.1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7286.1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7286.1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7286.1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7286.1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7286.1</v>
      </c>
      <c r="R14" s="69">
        <v>0</v>
      </c>
      <c r="S14" s="65">
        <v>26.1</v>
      </c>
      <c r="T14" s="74">
        <v>0</v>
      </c>
      <c r="U14" s="133">
        <v>0</v>
      </c>
      <c r="V14" s="13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7286.1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7286.1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7286.1</v>
      </c>
      <c r="R17" s="69">
        <v>74.4</v>
      </c>
      <c r="S17" s="65">
        <v>0</v>
      </c>
      <c r="T17" s="74">
        <v>0</v>
      </c>
      <c r="U17" s="133">
        <v>0</v>
      </c>
      <c r="V17" s="13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7286.1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7286.1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7286.1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7286.1</v>
      </c>
      <c r="R21" s="102">
        <v>65.8</v>
      </c>
      <c r="S21" s="103">
        <v>0</v>
      </c>
      <c r="T21" s="104">
        <v>0</v>
      </c>
      <c r="U21" s="133">
        <v>0</v>
      </c>
      <c r="V21" s="13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7286.1</v>
      </c>
      <c r="R22" s="102">
        <v>14.6</v>
      </c>
      <c r="S22" s="103">
        <v>0</v>
      </c>
      <c r="T22" s="104">
        <v>0</v>
      </c>
      <c r="U22" s="133">
        <v>0</v>
      </c>
      <c r="V22" s="13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7286.1</v>
      </c>
      <c r="R23" s="102">
        <v>0</v>
      </c>
      <c r="S23" s="103">
        <v>0</v>
      </c>
      <c r="T23" s="104">
        <v>0</v>
      </c>
      <c r="U23" s="133">
        <v>0</v>
      </c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7200</v>
      </c>
      <c r="P24" s="3">
        <f t="shared" si="2"/>
        <v>0</v>
      </c>
      <c r="Q24" s="2">
        <v>7286.1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70811.02</v>
      </c>
      <c r="C25" s="85">
        <f t="shared" si="4"/>
        <v>10856.79</v>
      </c>
      <c r="D25" s="107">
        <f t="shared" si="4"/>
        <v>4527.139999999999</v>
      </c>
      <c r="E25" s="107">
        <f t="shared" si="4"/>
        <v>6329.65</v>
      </c>
      <c r="F25" s="85">
        <f t="shared" si="4"/>
        <v>783.77</v>
      </c>
      <c r="G25" s="85">
        <f t="shared" si="4"/>
        <v>26683.57</v>
      </c>
      <c r="H25" s="85">
        <f t="shared" si="4"/>
        <v>28024.16</v>
      </c>
      <c r="I25" s="85">
        <f t="shared" si="4"/>
        <v>2158.43</v>
      </c>
      <c r="J25" s="85">
        <f t="shared" si="4"/>
        <v>730.35</v>
      </c>
      <c r="K25" s="85">
        <f t="shared" si="4"/>
        <v>559.6</v>
      </c>
      <c r="L25" s="85">
        <f t="shared" si="4"/>
        <v>1129.2</v>
      </c>
      <c r="M25" s="84">
        <f t="shared" si="4"/>
        <v>3985.3400000000024</v>
      </c>
      <c r="N25" s="84">
        <f t="shared" si="4"/>
        <v>145722.22999999998</v>
      </c>
      <c r="O25" s="84">
        <f t="shared" si="4"/>
        <v>135300</v>
      </c>
      <c r="P25" s="86">
        <f>N25/O25</f>
        <v>1.0770305247597929</v>
      </c>
      <c r="Q25" s="2"/>
      <c r="R25" s="75">
        <f>SUM(R4:R24)</f>
        <v>154.79999999999998</v>
      </c>
      <c r="S25" s="75">
        <f>SUM(S4:S24)</f>
        <v>26.1</v>
      </c>
      <c r="T25" s="75">
        <f>SUM(T4:T24)</f>
        <v>56.7</v>
      </c>
      <c r="U25" s="147">
        <f>SUM(U4:U24)</f>
        <v>1</v>
      </c>
      <c r="V25" s="148"/>
      <c r="W25" s="111">
        <f>R25+S25+U25+T25+V25</f>
        <v>238.59999999999997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43251</v>
      </c>
      <c r="S30" s="151">
        <f>'[2]залишки'!$G$6/1000</f>
        <v>1.88229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43251</v>
      </c>
      <c r="S40" s="139">
        <f>'[2]залишки'!$K$6/1000</f>
        <v>2090.605379999998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98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2090.605379999998</v>
      </c>
      <c r="B29" s="45">
        <v>4015</v>
      </c>
      <c r="C29" s="45">
        <v>1616.2</v>
      </c>
      <c r="D29" s="45">
        <v>1000.03</v>
      </c>
      <c r="E29" s="45">
        <v>1597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5023.23</v>
      </c>
      <c r="N29" s="47">
        <f>M29-L29</f>
        <v>-10001.800000000001</v>
      </c>
      <c r="O29" s="163">
        <f>травень!S30</f>
        <v>1.88229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362806.13999999996</v>
      </c>
      <c r="C48" s="28">
        <v>369165.05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85015.12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119338.8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47932.06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644575.12</v>
      </c>
      <c r="C56" s="9">
        <v>660565.6699999999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1616.2</v>
      </c>
    </row>
    <row r="59" spans="1:3" ht="25.5">
      <c r="A59" s="76" t="s">
        <v>54</v>
      </c>
      <c r="B59" s="9">
        <f>D29</f>
        <v>1000.03</v>
      </c>
      <c r="C59" s="9">
        <f>E29</f>
        <v>1597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25217.1</v>
      </c>
      <c r="G7" s="18">
        <f t="shared" si="0"/>
        <v>400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155348.76</v>
      </c>
      <c r="G17" s="30">
        <f t="shared" si="2"/>
        <v>128556.4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1653534.8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-25217.100000000006</v>
      </c>
      <c r="G21" s="15">
        <f t="shared" si="3"/>
        <v>-400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-0.020000000004074536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2018-05-31T11:20:35Z</dcterms:modified>
  <cp:category/>
  <cp:version/>
  <cp:contentType/>
  <cp:contentStatus/>
</cp:coreProperties>
</file>